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2A1E26DE-B272-4C4F-BCBD-AFD52229402B}" xr6:coauthVersionLast="47" xr6:coauthVersionMax="47" xr10:uidLastSave="{00000000-0000-0000-0000-000000000000}"/>
  <bookViews>
    <workbookView xWindow="-108" yWindow="-108" windowWidth="23256" windowHeight="12456" activeTab="2" xr2:uid="{92C9C8AC-899F-4A87-80B2-5FF4165E6300}"/>
  </bookViews>
  <sheets>
    <sheet name="Pajamos_1p" sheetId="3" r:id="rId1"/>
    <sheet name="Asignavimai_2p" sheetId="4" r:id="rId2"/>
    <sheet name="Asignavimai_3p" sheetId="2" r:id="rId3"/>
  </sheets>
  <definedNames>
    <definedName name="_xlnm.Print_Titles" localSheetId="1">Asignavimai_2p!$10:$11</definedName>
    <definedName name="_xlnm.Print_Titles" localSheetId="2">Asignavimai_3p!$10:$11</definedName>
    <definedName name="_xlnm.Print_Titles" localSheetId="0">Pajamos_1p!$10:$10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4" l="1"/>
  <c r="D18" i="4"/>
  <c r="E18" i="4"/>
  <c r="C17" i="3" l="1"/>
  <c r="C68" i="2"/>
  <c r="C24" i="2"/>
  <c r="C26" i="2"/>
  <c r="C23" i="2" l="1"/>
  <c r="C23" i="4" l="1"/>
  <c r="C22" i="4" s="1"/>
  <c r="C21" i="4" s="1"/>
  <c r="E22" i="4"/>
  <c r="E21" i="4" s="1"/>
  <c r="D22" i="4"/>
  <c r="D21" i="4" s="1"/>
  <c r="C20" i="4"/>
  <c r="E17" i="4"/>
  <c r="D17" i="4"/>
  <c r="C16" i="4"/>
  <c r="C14" i="4"/>
  <c r="C13" i="4" s="1"/>
  <c r="E15" i="4"/>
  <c r="E25" i="4"/>
  <c r="E24" i="4" s="1"/>
  <c r="C26" i="4"/>
  <c r="D13" i="4"/>
  <c r="E13" i="4"/>
  <c r="D15" i="4"/>
  <c r="D25" i="4"/>
  <c r="D24" i="4" s="1"/>
  <c r="C18" i="4" l="1"/>
  <c r="C17" i="4" s="1"/>
  <c r="D12" i="4"/>
  <c r="D27" i="4" s="1"/>
  <c r="E12" i="4"/>
  <c r="E27" i="4" s="1"/>
  <c r="C25" i="4"/>
  <c r="C24" i="4" s="1"/>
  <c r="C15" i="4"/>
  <c r="C12" i="4" s="1"/>
  <c r="C14" i="2"/>
  <c r="C13" i="2" s="1"/>
  <c r="C56" i="2"/>
  <c r="C55" i="2" s="1"/>
  <c r="C48" i="2"/>
  <c r="C38" i="2"/>
  <c r="C42" i="2"/>
  <c r="C27" i="4" l="1"/>
  <c r="C53" i="2"/>
  <c r="C52" i="2" s="1"/>
  <c r="C36" i="2"/>
  <c r="C35" i="2" s="1"/>
  <c r="C70" i="2"/>
  <c r="C69" i="2" s="1"/>
  <c r="C73" i="2"/>
  <c r="C72" i="2" l="1"/>
  <c r="C15" i="3"/>
  <c r="C14" i="3" s="1"/>
  <c r="C13" i="3" s="1"/>
  <c r="C64" i="2" l="1"/>
  <c r="C63" i="2" s="1"/>
  <c r="C47" i="2" l="1"/>
  <c r="C46" i="2" s="1"/>
  <c r="C32" i="2" l="1"/>
  <c r="C31" i="2" s="1"/>
  <c r="C15" i="2" l="1"/>
  <c r="C23" i="3" l="1"/>
  <c r="C22" i="3" s="1"/>
  <c r="C21" i="3" s="1"/>
  <c r="C94" i="2" l="1"/>
  <c r="C93" i="2" s="1"/>
  <c r="C85" i="2" l="1"/>
  <c r="C84" i="2" s="1"/>
  <c r="C76" i="2"/>
  <c r="C75" i="2" l="1"/>
  <c r="C91" i="2" l="1"/>
  <c r="C90" i="2" s="1"/>
  <c r="C67" i="2"/>
  <c r="C66" i="2" s="1"/>
  <c r="C44" i="2" l="1"/>
  <c r="C41" i="2" s="1"/>
  <c r="C29" i="2" l="1"/>
  <c r="C28" i="2" s="1"/>
  <c r="C50" i="2"/>
  <c r="C49" i="2" l="1"/>
  <c r="C61" i="2"/>
  <c r="C60" i="2" s="1"/>
  <c r="C12" i="3" l="1"/>
  <c r="C82" i="2" l="1"/>
  <c r="C81" i="2" s="1"/>
  <c r="C20" i="2" l="1"/>
  <c r="C17" i="2" l="1"/>
  <c r="C12" i="2" l="1"/>
  <c r="C79" i="2"/>
  <c r="C78" i="2" l="1"/>
  <c r="C88" i="2"/>
  <c r="C87" i="2" s="1"/>
  <c r="C96" i="2" l="1"/>
  <c r="C11" i="3"/>
  <c r="C25" i="3" s="1"/>
</calcChain>
</file>

<file path=xl/sharedStrings.xml><?xml version="1.0" encoding="utf-8"?>
<sst xmlns="http://schemas.openxmlformats.org/spreadsheetml/2006/main" count="263" uniqueCount="186">
  <si>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</si>
  <si>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</si>
  <si>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</si>
  <si>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</si>
  <si>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</si>
  <si>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</si>
  <si>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</si>
  <si>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Savivaldybės valdymo ir pagrindinių funkcijų vykdymo programa Nr. 4</t>
  </si>
  <si>
    <t>1.1.1.</t>
  </si>
  <si>
    <t>2.</t>
  </si>
  <si>
    <t>Savivaldybės administracija</t>
  </si>
  <si>
    <t>2.1.</t>
  </si>
  <si>
    <t>Ugdymo kokybės ir mokymosi aplinkos užtikrinimo programa Nr. 1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</si>
  <si>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</si>
  <si>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</si>
  <si>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</si>
  <si>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</si>
  <si>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</si>
  <si>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</si>
  <si>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</si>
  <si>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</si>
  <si>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</si>
  <si>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</si>
  <si>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</si>
  <si>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</si>
  <si>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</si>
  <si>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</si>
  <si>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</si>
  <si>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</si>
  <si>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1.3.4.1.1.5.</t>
  </si>
  <si>
    <t>Kitos dotacijos einamiesiems tikslams, iš jų:</t>
  </si>
  <si>
    <t>Kultūros ir turizmo, sporto, jaunimo ir bendruomenių veiklos aktyvinimo programa Nr. 3</t>
  </si>
  <si>
    <t>1.4.</t>
  </si>
  <si>
    <t>1.4.2.</t>
  </si>
  <si>
    <t>13.</t>
  </si>
  <si>
    <t>13.1.</t>
  </si>
  <si>
    <t>15.</t>
  </si>
  <si>
    <t>15.1.</t>
  </si>
  <si>
    <t>15.1.1.</t>
  </si>
  <si>
    <t>16.</t>
  </si>
  <si>
    <t>18.</t>
  </si>
  <si>
    <t>18.1.1.</t>
  </si>
  <si>
    <t>3.</t>
  </si>
  <si>
    <t>3.1.</t>
  </si>
  <si>
    <t>3.1.1.</t>
  </si>
  <si>
    <t>4.</t>
  </si>
  <si>
    <t>4.1.</t>
  </si>
  <si>
    <t>4.1.1.</t>
  </si>
  <si>
    <t>5.</t>
  </si>
  <si>
    <t>5.1.</t>
  </si>
  <si>
    <t>5.1.1.</t>
  </si>
  <si>
    <t>6.</t>
  </si>
  <si>
    <t>6.1.</t>
  </si>
  <si>
    <t>6.1.1.</t>
  </si>
  <si>
    <t>7.</t>
  </si>
  <si>
    <t>7.1.1.</t>
  </si>
  <si>
    <t>8.</t>
  </si>
  <si>
    <t>9.</t>
  </si>
  <si>
    <t>10.</t>
  </si>
  <si>
    <t>10.1.</t>
  </si>
  <si>
    <t>10.1.1.</t>
  </si>
  <si>
    <t>11.</t>
  </si>
  <si>
    <t>11.1.</t>
  </si>
  <si>
    <t>11.1.1.</t>
  </si>
  <si>
    <t>12.</t>
  </si>
  <si>
    <t>12.1.</t>
  </si>
  <si>
    <t>12.1.1.</t>
  </si>
  <si>
    <t>14.</t>
  </si>
  <si>
    <t>14.1.1.</t>
  </si>
  <si>
    <t>14.1.</t>
  </si>
  <si>
    <t>16.1.</t>
  </si>
  <si>
    <t>16.1.1.</t>
  </si>
  <si>
    <t>Skuodo vaikų lopšelis-darželis</t>
  </si>
  <si>
    <t>Mosėdžio vaikų lopšelis-darželis</t>
  </si>
  <si>
    <t>2 priedas</t>
  </si>
  <si>
    <t>7.1.</t>
  </si>
  <si>
    <t>Infrastruktūros ir investicijų plėtros programa Nr. 6</t>
  </si>
  <si>
    <t>Barstyčių seniūnija</t>
  </si>
  <si>
    <t>Aleksandrijos seniūnija</t>
  </si>
  <si>
    <t>Ylakių seniūnija</t>
  </si>
  <si>
    <t>Lenkimų seniūnija</t>
  </si>
  <si>
    <t>Mosėdžio seniūnija</t>
  </si>
  <si>
    <t>Notėnų seniūnija</t>
  </si>
  <si>
    <t>1.3.4.1.1.1.</t>
  </si>
  <si>
    <t xml:space="preserve">Speciali tikslinė dotacija savivaldybėms einamiesiems tikslams – iš viso </t>
  </si>
  <si>
    <t>Šačių seniūnija</t>
  </si>
  <si>
    <t>13.1.1.</t>
  </si>
  <si>
    <t>Ylakių gimnazija</t>
  </si>
  <si>
    <t>1.3.4.2.</t>
  </si>
  <si>
    <t>Dotacijos iš kitų valdžios sektoriaus subjektų turtui įsigyti</t>
  </si>
  <si>
    <t>Skuodo rajono kultūros centras</t>
  </si>
  <si>
    <t>Ylakių vaikų lopšelis-darželis</t>
  </si>
  <si>
    <t>Mosėdžio gimnazija</t>
  </si>
  <si>
    <t>Skuodo Pranciškaus Žadeikio gimnazija</t>
  </si>
  <si>
    <t>8.1.</t>
  </si>
  <si>
    <t>8.1.1.</t>
  </si>
  <si>
    <t>9.1.</t>
  </si>
  <si>
    <t>9.1.1.</t>
  </si>
  <si>
    <t>17.</t>
  </si>
  <si>
    <t>17.1.</t>
  </si>
  <si>
    <t>17.1.1.</t>
  </si>
  <si>
    <t>19.</t>
  </si>
  <si>
    <t>19.1.</t>
  </si>
  <si>
    <t>19.1.1.</t>
  </si>
  <si>
    <t>20.</t>
  </si>
  <si>
    <t>20.1.</t>
  </si>
  <si>
    <t>20.1.1.</t>
  </si>
  <si>
    <t>Skuodo rajono savivaldybės R. Granausko viešoji biblioteka</t>
  </si>
  <si>
    <t xml:space="preserve">SKUODO RAJONO SAVIVALDYBĖS 2024 METŲ BIUDŽETO ASIGNAVIMŲ PATIKSLINIMAS </t>
  </si>
  <si>
    <t>Skuodo meno mokykla</t>
  </si>
  <si>
    <t>Skuodo rajono savivaldybės kūno kultūros ir sporto centras</t>
  </si>
  <si>
    <t>Skuodo muziejus</t>
  </si>
  <si>
    <t>Skuodo miesto seniūnija</t>
  </si>
  <si>
    <t>1.2.</t>
  </si>
  <si>
    <t>1.2.1.</t>
  </si>
  <si>
    <t>1.3.1.</t>
  </si>
  <si>
    <t>1.3.2.</t>
  </si>
  <si>
    <t>1.4.1.</t>
  </si>
  <si>
    <t>5.2.</t>
  </si>
  <si>
    <t>5.2.1.</t>
  </si>
  <si>
    <t>SKUODO RAJONO SAVIVALDYBĖS 2024 METŲ BIUDŽETO PAJAMŲ PATIKSLINIMAS</t>
  </si>
  <si>
    <t>18.1.</t>
  </si>
  <si>
    <t>1.3.4.1.1.1.C.</t>
  </si>
  <si>
    <t>Kita tikslinė dotacija</t>
  </si>
  <si>
    <t>Kelių priežiūros ir plėtros programos finansavimo lėšos savivaldybės valdomiems vietinės reikšmės keliams 2024 metais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</si>
  <si>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</si>
  <si>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</si>
  <si>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</si>
  <si>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</si>
  <si>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>3 priedas</t>
  </si>
  <si>
    <t>(Nepaskirstytų lėšų rezervo paskirstymas)</t>
  </si>
  <si>
    <t>3.5.1.2. Organizacijų aktyvinimas ir projektinės veiklos skatinimas</t>
  </si>
  <si>
    <r>
      <t>Lėšos socialinių paslaugų įstaigose dirbančių socialinių paslaugų srities darbuotojų pareiginei algai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padidinti</t>
    </r>
  </si>
  <si>
    <r>
      <t xml:space="preserve">Lėšos socialinių paslaugų </t>
    </r>
    <r>
      <rPr>
        <sz val="10"/>
        <color rgb="FF000000"/>
        <rFont val="Times New Roman"/>
        <family val="1"/>
      </rPr>
      <t>šakos kolektyvinėje</t>
    </r>
    <r>
      <rPr>
        <sz val="10"/>
        <color indexed="8"/>
        <rFont val="Times New Roman"/>
        <family val="1"/>
      </rPr>
      <t xml:space="preserve"> sutartyje nustatytiems įsipareigojimams įgyvendinti</t>
    </r>
  </si>
  <si>
    <t>Skuodo socialinių paslaugų šeimai centras</t>
  </si>
  <si>
    <t>6.2.2.6. Kelių priežiūros ir plėtros programos įgyvendinimas</t>
  </si>
  <si>
    <t>2.1.1.2. Skuodo socialinių paslaugų šeimai centro veiklos organizavimo užtikrinimas</t>
  </si>
  <si>
    <t>Valstybės biudžeto lėšos</t>
  </si>
  <si>
    <t>2.2.1.8. Medicinos prieinamumo paslaugų didinimas</t>
  </si>
  <si>
    <t>3.2.1.1. Turizmo skatinimo priemonių įgyvendinimas</t>
  </si>
  <si>
    <t>4.1.1.1. Savivaldybės administracijos veiklos užtikrinimas</t>
  </si>
  <si>
    <t>4.1.1.3. Savivaldybės tarybos veiklos užtikrinimas</t>
  </si>
  <si>
    <t>6.1.2.3. UAB Skuodo autobusai įstatiniam kapitalui padidinti</t>
  </si>
  <si>
    <t>6.1.3.5. UAB „Skuodo vandenys“ vandentiekio ir nuotekų tinklų infrastruktūros tvarkymas ir modernizavimas</t>
  </si>
  <si>
    <t>6.1.1.1. Gatvių apšvietimo užtikrinimas seniūnijose</t>
  </si>
  <si>
    <t>4.1.1.2. Seniūnijų veiklos užtikrinimas</t>
  </si>
  <si>
    <t xml:space="preserve">6.1.1.6. Kapinių (veikiančių ir neveikiančių) tvarkymo ir priežiūros užtikrinimas seniūnijose </t>
  </si>
  <si>
    <t>6.1.1.2. Komunalinio ūkio plėtra seniūnijose</t>
  </si>
  <si>
    <t>3.1.1.12. Seniūnijų patalpose esančių bibliotekų išlaikymas</t>
  </si>
  <si>
    <t>6.2.1.29. Skuodo miesto šiaurinio kvartalo kompleksinis sutvarkymas</t>
  </si>
  <si>
    <t>3.1.1.1. Skuodo rajono savivaldybės R. Granausko viešosios bibliotekos veiklos  užtikrinimas</t>
  </si>
  <si>
    <t>3.1.1.2. Kultūros centro veiklos užtikrinimas</t>
  </si>
  <si>
    <t>3.1.1.6. Skuodo muziejaus veiklos užtikrinimas</t>
  </si>
  <si>
    <t>1.1.2.4. Skuodo rajono savivaldybės kūno kultūros ir sporto centro veiklos užtikrinimas</t>
  </si>
  <si>
    <t>1.1.1.1. Ugdymo proceso organizavimas ir vykdymas lopšeliuose darželiuose</t>
  </si>
  <si>
    <t>1.1.1.3. Ugdymo proceso organizavimas ir vykdymas gimnazijose, vidurinio ugdymo mokyklose</t>
  </si>
  <si>
    <t>1.1.2.1. Skuodo meno mokyklos veiklos organizavimo užtikrinimas</t>
  </si>
  <si>
    <t>Savivaldybės biudžeto lėšos savarankiškoms funkcijoms vykdyti</t>
  </si>
  <si>
    <t>1.2.5.3. Sveikatai palankios aplinkos ugdymo įstaigose kūrimas</t>
  </si>
  <si>
    <t xml:space="preserve">Savivaldybės biudžeto lėšos savarankiškoms funkcijoms vykdyti </t>
  </si>
  <si>
    <t xml:space="preserve">Biudžeto valdymo skyrius ( asignavimų valdytojas - Savivaldybės meras ) </t>
  </si>
  <si>
    <t>2.2.</t>
  </si>
  <si>
    <t>2.2.1.</t>
  </si>
  <si>
    <t>4.1.4.2. Nepaskirstytų lėšų rezervas</t>
  </si>
  <si>
    <t>6.1.1.5. Nepaskirstytų lėšų rezervas</t>
  </si>
  <si>
    <t>4.1.2.</t>
  </si>
  <si>
    <t>5.2.2.</t>
  </si>
  <si>
    <t>6.2.</t>
  </si>
  <si>
    <t>6.2.1.</t>
  </si>
  <si>
    <t>9.2.</t>
  </si>
  <si>
    <t>9.2.1.</t>
  </si>
  <si>
    <t>9.2.2.</t>
  </si>
  <si>
    <t>9.2.3.</t>
  </si>
  <si>
    <t>9.2.4.</t>
  </si>
  <si>
    <t>21.</t>
  </si>
  <si>
    <t>21.1.</t>
  </si>
  <si>
    <t>21.1.1.</t>
  </si>
  <si>
    <t xml:space="preserve">                               Skuodo rajono savivaldybės tarybos</t>
  </si>
  <si>
    <t xml:space="preserve">                                                             1 priedas</t>
  </si>
  <si>
    <t xml:space="preserve">                                           2024 m. kovo 19 d. sprendimu Nr. T10-43  </t>
  </si>
  <si>
    <t>2023 m. kovo 19  d. sprendimu Nr. T10-43</t>
  </si>
  <si>
    <t>2024 m. kovo 19 d. sprendimu Nr. T10-43</t>
  </si>
  <si>
    <t>Lėšos vaikų, atvykusių į Lietuvos Respubliką iš Ukrainos dėl Rusijos Federacijos karinių veiksmų Ukrainoje, pavėžėjimui į mokyklą ir atgal ir pedagoginių darbuotojų papildomam darbui apmokėti</t>
  </si>
  <si>
    <t>2.1.2.</t>
  </si>
  <si>
    <t>PATIKSLINTAS VARIANTAS</t>
  </si>
  <si>
    <t xml:space="preserve">                    PATIKSLINTAS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</si>
</sst>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186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b/>
      <sz val="11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3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13" fillId="0" borderId="2" xfId="1" applyFont="1" applyBorder="1"/>
    <xf numFmtId="0" fontId="8" fillId="0" borderId="1" xfId="0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/>
    </xf>
    <xf numFmtId="0" fontId="13" fillId="0" borderId="2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4" fillId="3" borderId="1" xfId="1" applyNumberFormat="1" applyFont="1" applyFill="1" applyBorder="1" applyAlignment="1">
      <alignment horizontal="center" vertical="center"/>
    </xf>
    <xf numFmtId="49" fontId="13" fillId="3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5" xfId="0" applyFont="1" applyBorder="1" applyAlignment="1">
      <alignment wrapText="1"/>
    </xf>
    <xf numFmtId="3" fontId="10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3" fontId="11" fillId="0" borderId="1" xfId="0" applyNumberFormat="1" applyFont="1" applyBorder="1"/>
    <xf numFmtId="0" fontId="17" fillId="0" borderId="0" xfId="1" applyFont="1"/>
    <xf numFmtId="0" fontId="13" fillId="0" borderId="2" xfId="1" applyFont="1" applyBorder="1" applyAlignment="1">
      <alignment vertical="center" wrapText="1"/>
    </xf>
    <xf numFmtId="0" fontId="6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7" fillId="0" borderId="0" xfId="1" applyFont="1" applyAlignment="1">
      <alignment horizontal="right" wrapText="1"/>
    </xf>
    <xf numFmtId="0" fontId="3" fillId="3" borderId="2" xfId="1" applyFont="1" applyFill="1" applyBorder="1" applyAlignment="1">
      <alignment wrapText="1"/>
    </xf>
    <xf numFmtId="0" fontId="22" fillId="3" borderId="2" xfId="1" applyFont="1" applyFill="1" applyBorder="1"/>
    <xf numFmtId="0" fontId="23" fillId="3" borderId="2" xfId="1" applyFont="1" applyFill="1" applyBorder="1" applyAlignment="1">
      <alignment wrapText="1"/>
    </xf>
    <xf numFmtId="49" fontId="22" fillId="0" borderId="1" xfId="1" applyNumberFormat="1" applyFont="1" applyBorder="1" applyAlignment="1">
      <alignment horizontal="center"/>
    </xf>
    <xf numFmtId="0" fontId="22" fillId="0" borderId="2" xfId="1" applyFont="1" applyBorder="1" applyAlignment="1">
      <alignment wrapText="1"/>
    </xf>
    <xf numFmtId="0" fontId="13" fillId="3" borderId="2" xfId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wrapText="1"/>
    </xf>
    <xf numFmtId="49" fontId="13" fillId="4" borderId="1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left" vertical="center" wrapText="1"/>
    </xf>
    <xf numFmtId="3" fontId="13" fillId="4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8" fillId="0" borderId="0" xfId="1" applyFont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55"/>
  <sheetViews>
    <sheetView zoomScaleNormal="100" workbookViewId="0">
      <selection activeCell="B1" sqref="B1:C1"/>
    </sheetView>
  </sheetViews>
  <sheetFormatPr defaultColWidth="9.109375" defaultRowHeight="13.2" x14ac:dyDescent="0.25"/>
  <cols>
    <col min="1" max="1" width="11" style="8" customWidth="1"/>
    <col min="2" max="2" width="50.5546875" style="8" customWidth="1"/>
    <col min="3" max="3" width="16.6640625" style="8" customWidth="1"/>
    <col min="4" max="16384" width="9.109375" style="8"/>
  </cols>
  <sheetData>
    <row r="1" spans="1:3" x14ac:dyDescent="0.25">
      <c r="B1" s="78" t="s">
        <v>185</v>
      </c>
      <c r="C1" s="78"/>
    </row>
    <row r="2" spans="1:3" x14ac:dyDescent="0.25">
      <c r="B2" s="78" t="s">
        <v>0</v>
      </c>
      <c r="C2" s="78"/>
    </row>
    <row r="3" spans="1:3" x14ac:dyDescent="0.25">
      <c r="B3" s="78" t="s">
        <v>177</v>
      </c>
      <c r="C3" s="78"/>
    </row>
    <row r="4" spans="1:3" x14ac:dyDescent="0.25">
      <c r="B4" s="78" t="s">
        <v>179</v>
      </c>
      <c r="C4" s="78"/>
    </row>
    <row r="5" spans="1:3" x14ac:dyDescent="0.25">
      <c r="B5" s="81" t="s">
        <v>178</v>
      </c>
      <c r="C5" s="81"/>
    </row>
    <row r="6" spans="1:3" ht="9" customHeight="1" x14ac:dyDescent="0.25"/>
    <row r="7" spans="1:3" x14ac:dyDescent="0.25">
      <c r="A7" s="80" t="s">
        <v>120</v>
      </c>
      <c r="B7" s="80"/>
      <c r="C7" s="80"/>
    </row>
    <row r="8" spans="1:3" ht="6.75" customHeight="1" x14ac:dyDescent="0.25"/>
    <row r="9" spans="1:3" ht="13.8" thickBot="1" x14ac:dyDescent="0.3">
      <c r="C9" s="9" t="s">
        <v>18</v>
      </c>
    </row>
    <row r="10" spans="1:3" ht="27.6" thickTop="1" thickBot="1" x14ac:dyDescent="0.3">
      <c r="A10" s="10" t="s">
        <v>19</v>
      </c>
      <c r="B10" s="11" t="s">
        <v>20</v>
      </c>
      <c r="C10" s="12" t="s">
        <v>21</v>
      </c>
    </row>
    <row r="11" spans="1:3" ht="13.8" thickTop="1" x14ac:dyDescent="0.25">
      <c r="A11" s="13" t="s">
        <v>16</v>
      </c>
      <c r="B11" s="13" t="s">
        <v>22</v>
      </c>
      <c r="C11" s="20">
        <f>C12</f>
        <v>1276687</v>
      </c>
    </row>
    <row r="12" spans="1:3" x14ac:dyDescent="0.25">
      <c r="A12" s="13" t="s">
        <v>23</v>
      </c>
      <c r="B12" s="13" t="s">
        <v>24</v>
      </c>
      <c r="C12" s="20">
        <f>C13+C21</f>
        <v>1276687</v>
      </c>
    </row>
    <row r="13" spans="1:3" ht="26.4" x14ac:dyDescent="0.25">
      <c r="A13" s="14" t="s">
        <v>25</v>
      </c>
      <c r="B13" s="15" t="s">
        <v>26</v>
      </c>
      <c r="C13" s="21">
        <f>C14+C17</f>
        <v>336387</v>
      </c>
    </row>
    <row r="14" spans="1:3" ht="26.4" x14ac:dyDescent="0.25">
      <c r="A14" s="14" t="s">
        <v>83</v>
      </c>
      <c r="B14" s="25" t="s">
        <v>84</v>
      </c>
      <c r="C14" s="21">
        <f>C15</f>
        <v>330500</v>
      </c>
    </row>
    <row r="15" spans="1:3" x14ac:dyDescent="0.25">
      <c r="A15" s="14" t="s">
        <v>122</v>
      </c>
      <c r="B15" s="63" t="s">
        <v>123</v>
      </c>
      <c r="C15" s="21">
        <f>SUM(C16:C16)</f>
        <v>330500</v>
      </c>
    </row>
    <row r="16" spans="1:3" ht="39.6" x14ac:dyDescent="0.25">
      <c r="A16" s="14"/>
      <c r="B16" s="64" t="s">
        <v>124</v>
      </c>
      <c r="C16" s="54">
        <v>330500</v>
      </c>
    </row>
    <row r="17" spans="1:3" x14ac:dyDescent="0.25">
      <c r="A17" s="14" t="s">
        <v>29</v>
      </c>
      <c r="B17" s="56" t="s">
        <v>30</v>
      </c>
      <c r="C17" s="55">
        <f>SUM(C18:C20)</f>
        <v>5887</v>
      </c>
    </row>
    <row r="18" spans="1:3" ht="26.4" x14ac:dyDescent="0.25">
      <c r="A18" s="14"/>
      <c r="B18" s="58" t="s">
        <v>132</v>
      </c>
      <c r="C18" s="54">
        <v>2111</v>
      </c>
    </row>
    <row r="19" spans="1:3" ht="26.4" x14ac:dyDescent="0.25">
      <c r="A19" s="14"/>
      <c r="B19" s="58" t="s">
        <v>133</v>
      </c>
      <c r="C19" s="54">
        <v>1616</v>
      </c>
    </row>
    <row r="20" spans="1:3" ht="52.8" x14ac:dyDescent="0.25">
      <c r="A20" s="14"/>
      <c r="B20" s="74" t="s">
        <v>182</v>
      </c>
      <c r="C20" s="73">
        <v>2160</v>
      </c>
    </row>
    <row r="21" spans="1:3" x14ac:dyDescent="0.25">
      <c r="A21" s="14" t="s">
        <v>88</v>
      </c>
      <c r="B21" s="15" t="s">
        <v>89</v>
      </c>
      <c r="C21" s="57">
        <f>C22</f>
        <v>940300</v>
      </c>
    </row>
    <row r="22" spans="1:3" ht="26.4" x14ac:dyDescent="0.25">
      <c r="A22" s="14" t="s">
        <v>125</v>
      </c>
      <c r="B22" s="25" t="s">
        <v>126</v>
      </c>
      <c r="C22" s="57">
        <f>C23</f>
        <v>940300</v>
      </c>
    </row>
    <row r="23" spans="1:3" ht="26.4" x14ac:dyDescent="0.25">
      <c r="A23" s="14" t="s">
        <v>127</v>
      </c>
      <c r="B23" s="65" t="s">
        <v>128</v>
      </c>
      <c r="C23" s="57">
        <f>C24</f>
        <v>940300</v>
      </c>
    </row>
    <row r="24" spans="1:3" ht="40.200000000000003" thickBot="1" x14ac:dyDescent="0.3">
      <c r="A24" s="59"/>
      <c r="B24" s="64" t="s">
        <v>124</v>
      </c>
      <c r="C24" s="60">
        <v>940300</v>
      </c>
    </row>
    <row r="25" spans="1:3" ht="15" customHeight="1" thickBot="1" x14ac:dyDescent="0.3">
      <c r="A25" s="16"/>
      <c r="B25" s="17" t="s">
        <v>27</v>
      </c>
      <c r="C25" s="22">
        <f>C11</f>
        <v>1276687</v>
      </c>
    </row>
    <row r="26" spans="1:3" x14ac:dyDescent="0.25">
      <c r="A26" s="79" t="s">
        <v>28</v>
      </c>
      <c r="B26" s="79"/>
      <c r="C26" s="79"/>
    </row>
    <row r="27" spans="1:3" x14ac:dyDescent="0.25">
      <c r="A27" s="18"/>
      <c r="B27" s="18"/>
      <c r="C27" s="18"/>
    </row>
    <row r="28" spans="1:3" x14ac:dyDescent="0.25">
      <c r="A28" s="18"/>
      <c r="B28" s="18"/>
      <c r="C28" s="18"/>
    </row>
    <row r="29" spans="1:3" x14ac:dyDescent="0.25">
      <c r="A29" s="18"/>
      <c r="B29" s="18"/>
      <c r="C29" s="18"/>
    </row>
    <row r="30" spans="1:3" x14ac:dyDescent="0.25">
      <c r="A30" s="18"/>
      <c r="B30" s="18"/>
      <c r="C30" s="18"/>
    </row>
    <row r="31" spans="1:3" x14ac:dyDescent="0.25">
      <c r="A31" s="18"/>
      <c r="B31" s="18"/>
      <c r="C31" s="18"/>
    </row>
    <row r="32" spans="1:3" x14ac:dyDescent="0.25">
      <c r="A32" s="18"/>
      <c r="B32" s="18"/>
      <c r="C32" s="18"/>
    </row>
    <row r="33" spans="1:3" x14ac:dyDescent="0.25">
      <c r="A33" s="18"/>
      <c r="B33" s="18"/>
      <c r="C33" s="18"/>
    </row>
    <row r="34" spans="1:3" x14ac:dyDescent="0.25">
      <c r="A34" s="8" t="s">
        <v>17</v>
      </c>
      <c r="C34" s="18"/>
    </row>
    <row r="35" spans="1:3" x14ac:dyDescent="0.25">
      <c r="A35" s="18"/>
      <c r="B35" s="18"/>
      <c r="C35" s="18"/>
    </row>
    <row r="36" spans="1:3" x14ac:dyDescent="0.25">
      <c r="A36" s="18"/>
      <c r="B36" s="18"/>
      <c r="C36" s="18"/>
    </row>
    <row r="37" spans="1:3" x14ac:dyDescent="0.25">
      <c r="A37" s="18"/>
      <c r="B37" s="18"/>
      <c r="C37" s="18"/>
    </row>
    <row r="38" spans="1:3" x14ac:dyDescent="0.25">
      <c r="A38" s="18"/>
      <c r="B38" s="18"/>
      <c r="C38" s="18"/>
    </row>
    <row r="39" spans="1:3" x14ac:dyDescent="0.25">
      <c r="A39" s="18"/>
      <c r="B39" s="18"/>
      <c r="C39" s="18"/>
    </row>
    <row r="40" spans="1:3" x14ac:dyDescent="0.25">
      <c r="A40" s="18"/>
      <c r="B40" s="18"/>
      <c r="C40" s="18"/>
    </row>
    <row r="41" spans="1:3" x14ac:dyDescent="0.25">
      <c r="A41" s="18"/>
      <c r="B41" s="18"/>
      <c r="C41" s="18"/>
    </row>
    <row r="42" spans="1:3" x14ac:dyDescent="0.25">
      <c r="A42" s="18"/>
      <c r="B42" s="18"/>
      <c r="C42" s="18"/>
    </row>
    <row r="43" spans="1:3" x14ac:dyDescent="0.25">
      <c r="A43" s="18"/>
      <c r="B43" s="18"/>
      <c r="C43" s="18"/>
    </row>
    <row r="44" spans="1:3" x14ac:dyDescent="0.25">
      <c r="A44" s="18"/>
      <c r="B44" s="18"/>
      <c r="C44" s="18"/>
    </row>
    <row r="45" spans="1:3" ht="12.75" customHeight="1" x14ac:dyDescent="0.25"/>
    <row r="46" spans="1:3" ht="12.75" customHeight="1" x14ac:dyDescent="0.25"/>
    <row r="47" spans="1:3" ht="12.75" customHeight="1" x14ac:dyDescent="0.25"/>
    <row r="48" spans="1:3" ht="12.75" customHeight="1" x14ac:dyDescent="0.25"/>
    <row r="49" spans="3:3" ht="12.75" customHeight="1" x14ac:dyDescent="0.25">
      <c r="C49" s="19"/>
    </row>
    <row r="50" spans="3:3" ht="12.75" customHeight="1" x14ac:dyDescent="0.25"/>
    <row r="51" spans="3:3" ht="12.75" customHeight="1" x14ac:dyDescent="0.25"/>
    <row r="52" spans="3:3" ht="12.75" customHeight="1" x14ac:dyDescent="0.25"/>
    <row r="53" spans="3:3" ht="12.75" customHeight="1" x14ac:dyDescent="0.25"/>
    <row r="54" spans="3:3" ht="12.75" customHeight="1" x14ac:dyDescent="0.25"/>
    <row r="55" spans="3:3" ht="12.75" customHeight="1" x14ac:dyDescent="0.25"/>
  </sheetData>
  <mergeCells count="7">
    <mergeCell ref="B1:C1"/>
    <mergeCell ref="A26:C26"/>
    <mergeCell ref="B2:C2"/>
    <mergeCell ref="B3:C3"/>
    <mergeCell ref="B4:C4"/>
    <mergeCell ref="A7:C7"/>
    <mergeCell ref="B5:C5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E61"/>
  <sheetViews>
    <sheetView showZeros="0" zoomScaleNormal="100" workbookViewId="0">
      <selection activeCell="G7" sqref="G7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5" width="15.6640625" style="1" customWidth="1"/>
    <col min="6" max="16384" width="9.109375" style="1"/>
  </cols>
  <sheetData>
    <row r="1" spans="1:5" ht="13.8" x14ac:dyDescent="0.25">
      <c r="C1" s="2" t="s">
        <v>184</v>
      </c>
    </row>
    <row r="2" spans="1:5" ht="14.25" customHeight="1" x14ac:dyDescent="0.25">
      <c r="C2" s="2" t="s">
        <v>0</v>
      </c>
      <c r="D2" s="2"/>
    </row>
    <row r="3" spans="1:5" ht="13.8" x14ac:dyDescent="0.25">
      <c r="C3" s="3" t="s">
        <v>1</v>
      </c>
      <c r="D3" s="3"/>
    </row>
    <row r="4" spans="1:5" ht="13.8" x14ac:dyDescent="0.25">
      <c r="C4" s="3" t="s">
        <v>180</v>
      </c>
      <c r="D4" s="3"/>
    </row>
    <row r="5" spans="1:5" x14ac:dyDescent="0.25">
      <c r="C5" s="1" t="s">
        <v>74</v>
      </c>
    </row>
    <row r="6" spans="1:5" x14ac:dyDescent="0.25">
      <c r="C6" s="4"/>
    </row>
    <row r="7" spans="1:5" ht="15.75" customHeight="1" x14ac:dyDescent="0.3">
      <c r="A7" s="82" t="s">
        <v>108</v>
      </c>
      <c r="B7" s="82"/>
      <c r="C7" s="82"/>
      <c r="D7" s="82"/>
      <c r="E7" s="82"/>
    </row>
    <row r="8" spans="1:5" x14ac:dyDescent="0.25">
      <c r="B8" s="5"/>
      <c r="C8" s="5"/>
    </row>
    <row r="9" spans="1:5" x14ac:dyDescent="0.25">
      <c r="B9" s="5"/>
      <c r="C9" s="66"/>
      <c r="D9" s="66"/>
      <c r="E9" s="66" t="s">
        <v>18</v>
      </c>
    </row>
    <row r="10" spans="1:5" ht="63.75" customHeight="1" x14ac:dyDescent="0.25">
      <c r="A10" s="27" t="s">
        <v>2</v>
      </c>
      <c r="B10" s="26" t="s">
        <v>3</v>
      </c>
      <c r="C10" s="26" t="s">
        <v>4</v>
      </c>
      <c r="D10" s="26" t="s">
        <v>137</v>
      </c>
      <c r="E10" s="26" t="s">
        <v>159</v>
      </c>
    </row>
    <row r="11" spans="1:5" x14ac:dyDescent="0.25">
      <c r="A11" s="29">
        <v>1</v>
      </c>
      <c r="B11" s="29">
        <v>2</v>
      </c>
      <c r="C11" s="30">
        <v>3</v>
      </c>
      <c r="D11" s="30">
        <v>4</v>
      </c>
      <c r="E11" s="30">
        <v>5</v>
      </c>
    </row>
    <row r="12" spans="1:5" ht="13.8" x14ac:dyDescent="0.25">
      <c r="A12" s="48" t="s">
        <v>5</v>
      </c>
      <c r="B12" s="40" t="s">
        <v>10</v>
      </c>
      <c r="C12" s="41">
        <f>C13+C15</f>
        <v>1255800</v>
      </c>
      <c r="D12" s="41">
        <f t="shared" ref="D12:E12" si="0">D13+D15</f>
        <v>1270800</v>
      </c>
      <c r="E12" s="41">
        <f t="shared" si="0"/>
        <v>-15000</v>
      </c>
    </row>
    <row r="13" spans="1:5" ht="27.6" x14ac:dyDescent="0.25">
      <c r="A13" s="48" t="s">
        <v>6</v>
      </c>
      <c r="B13" s="31" t="s">
        <v>12</v>
      </c>
      <c r="C13" s="41">
        <f>C14</f>
        <v>-15000</v>
      </c>
      <c r="D13" s="41">
        <f>D14</f>
        <v>0</v>
      </c>
      <c r="E13" s="41">
        <f t="shared" ref="E13" si="1">E14</f>
        <v>-15000</v>
      </c>
    </row>
    <row r="14" spans="1:5" ht="13.8" x14ac:dyDescent="0.25">
      <c r="A14" s="49" t="s">
        <v>8</v>
      </c>
      <c r="B14" s="32" t="s">
        <v>158</v>
      </c>
      <c r="C14" s="42">
        <f>D14+E14</f>
        <v>-15000</v>
      </c>
      <c r="D14" s="42"/>
      <c r="E14" s="42">
        <v>-15000</v>
      </c>
    </row>
    <row r="15" spans="1:5" ht="13.8" x14ac:dyDescent="0.25">
      <c r="A15" s="48" t="s">
        <v>113</v>
      </c>
      <c r="B15" s="31" t="s">
        <v>76</v>
      </c>
      <c r="C15" s="41">
        <f>SUM(C16:C16)</f>
        <v>1270800</v>
      </c>
      <c r="D15" s="41">
        <f t="shared" ref="D15:E15" si="2">SUM(D16:D16)</f>
        <v>1270800</v>
      </c>
      <c r="E15" s="41">
        <f t="shared" si="2"/>
        <v>0</v>
      </c>
    </row>
    <row r="16" spans="1:5" ht="13.8" x14ac:dyDescent="0.25">
      <c r="A16" s="49" t="s">
        <v>114</v>
      </c>
      <c r="B16" s="67" t="s">
        <v>135</v>
      </c>
      <c r="C16" s="42">
        <f>D16+E16</f>
        <v>1270800</v>
      </c>
      <c r="D16" s="42">
        <v>1270800</v>
      </c>
      <c r="E16" s="42"/>
    </row>
    <row r="17" spans="1:5" ht="13.8" x14ac:dyDescent="0.25">
      <c r="A17" s="50" t="s">
        <v>9</v>
      </c>
      <c r="B17" s="40" t="s">
        <v>72</v>
      </c>
      <c r="C17" s="41">
        <f>C18</f>
        <v>9660</v>
      </c>
      <c r="D17" s="41">
        <f t="shared" ref="D17" si="3">D18</f>
        <v>2160</v>
      </c>
      <c r="E17" s="41">
        <f t="shared" ref="E17" si="4">E18</f>
        <v>7500</v>
      </c>
    </row>
    <row r="18" spans="1:5" ht="27.6" x14ac:dyDescent="0.25">
      <c r="A18" s="50" t="s">
        <v>11</v>
      </c>
      <c r="B18" s="31" t="s">
        <v>12</v>
      </c>
      <c r="C18" s="41">
        <f>C19+C20</f>
        <v>9660</v>
      </c>
      <c r="D18" s="41">
        <f t="shared" ref="D18:E18" si="5">D19+D20</f>
        <v>2160</v>
      </c>
      <c r="E18" s="41">
        <f t="shared" si="5"/>
        <v>7500</v>
      </c>
    </row>
    <row r="19" spans="1:5" ht="27.6" x14ac:dyDescent="0.25">
      <c r="A19" s="75" t="s">
        <v>13</v>
      </c>
      <c r="B19" s="76" t="s">
        <v>154</v>
      </c>
      <c r="C19" s="77">
        <f>D19+E19</f>
        <v>2160</v>
      </c>
      <c r="D19" s="77">
        <v>2160</v>
      </c>
      <c r="E19" s="41"/>
    </row>
    <row r="20" spans="1:5" ht="13.8" x14ac:dyDescent="0.25">
      <c r="A20" s="49" t="s">
        <v>183</v>
      </c>
      <c r="B20" s="32" t="s">
        <v>158</v>
      </c>
      <c r="C20" s="42">
        <f>D20+E20</f>
        <v>7500</v>
      </c>
      <c r="D20" s="42"/>
      <c r="E20" s="42">
        <v>7500</v>
      </c>
    </row>
    <row r="21" spans="1:5" ht="13.8" x14ac:dyDescent="0.25">
      <c r="A21" s="50" t="s">
        <v>42</v>
      </c>
      <c r="B21" s="40" t="s">
        <v>93</v>
      </c>
      <c r="C21" s="41">
        <f>C22</f>
        <v>7500</v>
      </c>
      <c r="D21" s="41">
        <f t="shared" ref="D21:D22" si="6">D22</f>
        <v>0</v>
      </c>
      <c r="E21" s="41">
        <f t="shared" ref="E21:E22" si="7">E22</f>
        <v>7500</v>
      </c>
    </row>
    <row r="22" spans="1:5" ht="27.6" x14ac:dyDescent="0.25">
      <c r="A22" s="50" t="s">
        <v>43</v>
      </c>
      <c r="B22" s="31" t="s">
        <v>12</v>
      </c>
      <c r="C22" s="41">
        <f>C23</f>
        <v>7500</v>
      </c>
      <c r="D22" s="41">
        <f t="shared" si="6"/>
        <v>0</v>
      </c>
      <c r="E22" s="41">
        <f t="shared" si="7"/>
        <v>7500</v>
      </c>
    </row>
    <row r="23" spans="1:5" ht="13.8" x14ac:dyDescent="0.25">
      <c r="A23" s="49" t="s">
        <v>44</v>
      </c>
      <c r="B23" s="32" t="s">
        <v>158</v>
      </c>
      <c r="C23" s="42">
        <f>D23+E23</f>
        <v>7500</v>
      </c>
      <c r="D23" s="42"/>
      <c r="E23" s="42">
        <v>7500</v>
      </c>
    </row>
    <row r="24" spans="1:5" ht="13.8" x14ac:dyDescent="0.25">
      <c r="A24" s="50" t="s">
        <v>45</v>
      </c>
      <c r="B24" s="68" t="s">
        <v>134</v>
      </c>
      <c r="C24" s="41">
        <f>C25</f>
        <v>3727</v>
      </c>
      <c r="D24" s="41">
        <f t="shared" ref="D24:E25" si="8">D25</f>
        <v>3727</v>
      </c>
      <c r="E24" s="41">
        <f t="shared" si="8"/>
        <v>0</v>
      </c>
    </row>
    <row r="25" spans="1:5" ht="27.6" x14ac:dyDescent="0.25">
      <c r="A25" s="50" t="s">
        <v>46</v>
      </c>
      <c r="B25" s="69" t="s">
        <v>14</v>
      </c>
      <c r="C25" s="41">
        <f>C26</f>
        <v>3727</v>
      </c>
      <c r="D25" s="41">
        <f t="shared" si="8"/>
        <v>3727</v>
      </c>
      <c r="E25" s="41">
        <f t="shared" si="8"/>
        <v>0</v>
      </c>
    </row>
    <row r="26" spans="1:5" ht="27.6" x14ac:dyDescent="0.25">
      <c r="A26" s="51" t="s">
        <v>47</v>
      </c>
      <c r="B26" s="67" t="s">
        <v>136</v>
      </c>
      <c r="C26" s="42">
        <f>D26+E26</f>
        <v>3727</v>
      </c>
      <c r="D26" s="42">
        <v>3727</v>
      </c>
      <c r="E26" s="42"/>
    </row>
    <row r="27" spans="1:5" ht="13.8" x14ac:dyDescent="0.25">
      <c r="A27" s="28"/>
      <c r="B27" s="40" t="s">
        <v>4</v>
      </c>
      <c r="C27" s="41">
        <f>C12+C17+C21+C24</f>
        <v>1276687</v>
      </c>
      <c r="D27" s="41">
        <f t="shared" ref="D27:E27" si="9">D12+D17+D21+D24</f>
        <v>1276687</v>
      </c>
      <c r="E27" s="41">
        <f t="shared" si="9"/>
        <v>0</v>
      </c>
    </row>
    <row r="28" spans="1:5" ht="15" customHeight="1" x14ac:dyDescent="0.25">
      <c r="A28" s="83" t="s">
        <v>15</v>
      </c>
      <c r="B28" s="83"/>
      <c r="C28" s="83"/>
      <c r="D28" s="83"/>
      <c r="E28" s="83"/>
    </row>
    <row r="29" spans="1:5" ht="15" customHeight="1" x14ac:dyDescent="0.25">
      <c r="A29" s="46"/>
      <c r="B29" s="46"/>
      <c r="C29" s="47"/>
    </row>
    <row r="30" spans="1:5" x14ac:dyDescent="0.25">
      <c r="C30" s="6"/>
    </row>
    <row r="31" spans="1:5" x14ac:dyDescent="0.25">
      <c r="C31" s="6"/>
    </row>
    <row r="32" spans="1:5" x14ac:dyDescent="0.25">
      <c r="C32" s="6"/>
    </row>
    <row r="33" spans="3:3" x14ac:dyDescent="0.25">
      <c r="C33" s="6"/>
    </row>
    <row r="34" spans="3:3" x14ac:dyDescent="0.25">
      <c r="C34" s="6"/>
    </row>
    <row r="35" spans="3:3" x14ac:dyDescent="0.25">
      <c r="C35" s="6"/>
    </row>
    <row r="36" spans="3:3" x14ac:dyDescent="0.25">
      <c r="C36" s="6"/>
    </row>
    <row r="37" spans="3:3" x14ac:dyDescent="0.25">
      <c r="C37" s="6"/>
    </row>
    <row r="38" spans="3:3" x14ac:dyDescent="0.25">
      <c r="C38" s="6"/>
    </row>
    <row r="39" spans="3:3" x14ac:dyDescent="0.25">
      <c r="C39" s="6"/>
    </row>
    <row r="40" spans="3:3" x14ac:dyDescent="0.25">
      <c r="C40" s="6"/>
    </row>
    <row r="41" spans="3:3" x14ac:dyDescent="0.25">
      <c r="C41" s="6"/>
    </row>
    <row r="42" spans="3:3" x14ac:dyDescent="0.25">
      <c r="C42" s="6"/>
    </row>
    <row r="43" spans="3:3" x14ac:dyDescent="0.25">
      <c r="C43" s="6"/>
    </row>
    <row r="44" spans="3:3" x14ac:dyDescent="0.25">
      <c r="C44" s="6"/>
    </row>
    <row r="45" spans="3:3" x14ac:dyDescent="0.25">
      <c r="C45" s="6"/>
    </row>
    <row r="46" spans="3:3" x14ac:dyDescent="0.25">
      <c r="C46" s="6"/>
    </row>
    <row r="47" spans="3:3" x14ac:dyDescent="0.25">
      <c r="C47" s="6"/>
    </row>
    <row r="48" spans="3:3" x14ac:dyDescent="0.25">
      <c r="C48" s="6"/>
    </row>
    <row r="49" spans="1:3" x14ac:dyDescent="0.25">
      <c r="C49" s="6"/>
    </row>
    <row r="50" spans="1:3" x14ac:dyDescent="0.25">
      <c r="C50" s="6"/>
    </row>
    <row r="51" spans="1:3" x14ac:dyDescent="0.25">
      <c r="C51" s="6"/>
    </row>
    <row r="52" spans="1:3" x14ac:dyDescent="0.25">
      <c r="C52" s="6"/>
    </row>
    <row r="53" spans="1:3" x14ac:dyDescent="0.25">
      <c r="C53" s="6"/>
    </row>
    <row r="54" spans="1:3" x14ac:dyDescent="0.25">
      <c r="C54" s="6"/>
    </row>
    <row r="55" spans="1:3" x14ac:dyDescent="0.25">
      <c r="C55" s="6"/>
    </row>
    <row r="56" spans="1:3" x14ac:dyDescent="0.25">
      <c r="C56" s="6"/>
    </row>
    <row r="57" spans="1:3" x14ac:dyDescent="0.25">
      <c r="C57" s="6"/>
    </row>
    <row r="58" spans="1:3" x14ac:dyDescent="0.25">
      <c r="C58" s="6"/>
    </row>
    <row r="59" spans="1:3" x14ac:dyDescent="0.25">
      <c r="C59" s="6"/>
    </row>
    <row r="60" spans="1:3" x14ac:dyDescent="0.25">
      <c r="C60" s="7"/>
    </row>
    <row r="61" spans="1:3" ht="13.8" x14ac:dyDescent="0.25">
      <c r="A61" s="2" t="s">
        <v>17</v>
      </c>
    </row>
  </sheetData>
  <mergeCells count="2">
    <mergeCell ref="A7:E7"/>
    <mergeCell ref="A28:E28"/>
  </mergeCells>
  <phoneticPr fontId="21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E182-6FDD-4CB0-8157-3C45D0E15A9A}">
  <sheetPr>
    <pageSetUpPr fitToPage="1"/>
  </sheetPr>
  <dimension ref="A1:D143"/>
  <sheetViews>
    <sheetView tabSelected="1" zoomScaleNormal="100" workbookViewId="0">
      <selection activeCell="B4" sqref="B4"/>
    </sheetView>
  </sheetViews>
  <sheetFormatPr defaultColWidth="9.109375" defaultRowHeight="13.2" x14ac:dyDescent="0.25"/>
  <cols>
    <col min="1" max="1" width="6.109375" style="1" customWidth="1"/>
    <col min="2" max="2" width="60.6640625" style="1" customWidth="1"/>
    <col min="3" max="3" width="33.6640625" style="1" customWidth="1"/>
    <col min="4" max="4" width="15.109375" style="1" customWidth="1"/>
    <col min="5" max="16384" width="9.109375" style="1"/>
  </cols>
  <sheetData>
    <row r="1" spans="1:3" x14ac:dyDescent="0.25">
      <c r="C1" s="1" t="s">
        <v>184</v>
      </c>
    </row>
    <row r="2" spans="1:3" ht="14.25" customHeight="1" x14ac:dyDescent="0.25">
      <c r="C2" s="2" t="s">
        <v>0</v>
      </c>
    </row>
    <row r="3" spans="1:3" ht="13.8" x14ac:dyDescent="0.25">
      <c r="C3" s="3" t="s">
        <v>1</v>
      </c>
    </row>
    <row r="4" spans="1:3" x14ac:dyDescent="0.25">
      <c r="C4" s="4" t="s">
        <v>181</v>
      </c>
    </row>
    <row r="5" spans="1:3" x14ac:dyDescent="0.25">
      <c r="C5" s="1" t="s">
        <v>129</v>
      </c>
    </row>
    <row r="6" spans="1:3" x14ac:dyDescent="0.25">
      <c r="C6" s="4"/>
    </row>
    <row r="7" spans="1:3" ht="15.6" x14ac:dyDescent="0.3">
      <c r="A7" s="82" t="s">
        <v>108</v>
      </c>
      <c r="B7" s="82"/>
      <c r="C7" s="82"/>
    </row>
    <row r="8" spans="1:3" ht="15.6" x14ac:dyDescent="0.3">
      <c r="A8" s="85" t="s">
        <v>130</v>
      </c>
      <c r="B8" s="85"/>
      <c r="C8" s="85"/>
    </row>
    <row r="9" spans="1:3" x14ac:dyDescent="0.25">
      <c r="B9" s="5"/>
      <c r="C9" s="66" t="s">
        <v>18</v>
      </c>
    </row>
    <row r="10" spans="1:3" ht="51" customHeight="1" x14ac:dyDescent="0.25">
      <c r="A10" s="27" t="s">
        <v>2</v>
      </c>
      <c r="B10" s="26" t="s">
        <v>3</v>
      </c>
      <c r="C10" s="26" t="s">
        <v>157</v>
      </c>
    </row>
    <row r="11" spans="1:3" x14ac:dyDescent="0.25">
      <c r="A11" s="29">
        <v>1</v>
      </c>
      <c r="B11" s="29">
        <v>2</v>
      </c>
      <c r="C11" s="30">
        <v>3</v>
      </c>
    </row>
    <row r="12" spans="1:3" ht="13.8" x14ac:dyDescent="0.25">
      <c r="A12" s="48" t="s">
        <v>5</v>
      </c>
      <c r="B12" s="40" t="s">
        <v>10</v>
      </c>
      <c r="C12" s="41">
        <f>C13+C15+C17+C20</f>
        <v>504000</v>
      </c>
    </row>
    <row r="13" spans="1:3" ht="27.6" x14ac:dyDescent="0.25">
      <c r="A13" s="48" t="s">
        <v>6</v>
      </c>
      <c r="B13" s="23" t="s">
        <v>14</v>
      </c>
      <c r="C13" s="41">
        <f>C14</f>
        <v>45000</v>
      </c>
    </row>
    <row r="14" spans="1:3" ht="13.8" x14ac:dyDescent="0.25">
      <c r="A14" s="49" t="s">
        <v>8</v>
      </c>
      <c r="B14" s="62" t="s">
        <v>138</v>
      </c>
      <c r="C14" s="42">
        <f>15000+30000</f>
        <v>45000</v>
      </c>
    </row>
    <row r="15" spans="1:3" ht="27.6" x14ac:dyDescent="0.25">
      <c r="A15" s="48" t="s">
        <v>113</v>
      </c>
      <c r="B15" s="31" t="s">
        <v>31</v>
      </c>
      <c r="C15" s="41">
        <f>SUM(C16:C16)</f>
        <v>3000</v>
      </c>
    </row>
    <row r="16" spans="1:3" ht="13.8" x14ac:dyDescent="0.25">
      <c r="A16" s="49" t="s">
        <v>114</v>
      </c>
      <c r="B16" s="37" t="s">
        <v>139</v>
      </c>
      <c r="C16" s="42">
        <v>3000</v>
      </c>
    </row>
    <row r="17" spans="1:3" ht="27.6" x14ac:dyDescent="0.25">
      <c r="A17" s="50" t="s">
        <v>16</v>
      </c>
      <c r="B17" s="31" t="s">
        <v>7</v>
      </c>
      <c r="C17" s="41">
        <f>SUM(C18:C19)</f>
        <v>90000</v>
      </c>
    </row>
    <row r="18" spans="1:3" ht="13.8" x14ac:dyDescent="0.25">
      <c r="A18" s="51" t="s">
        <v>115</v>
      </c>
      <c r="B18" s="33" t="s">
        <v>140</v>
      </c>
      <c r="C18" s="42">
        <v>88000</v>
      </c>
    </row>
    <row r="19" spans="1:3" ht="13.8" x14ac:dyDescent="0.25">
      <c r="A19" s="51" t="s">
        <v>116</v>
      </c>
      <c r="B19" s="33" t="s">
        <v>141</v>
      </c>
      <c r="C19" s="42">
        <v>2000</v>
      </c>
    </row>
    <row r="20" spans="1:3" ht="13.8" x14ac:dyDescent="0.25">
      <c r="A20" s="48" t="s">
        <v>32</v>
      </c>
      <c r="B20" s="31" t="s">
        <v>76</v>
      </c>
      <c r="C20" s="41">
        <f>SUM(C21:C22)</f>
        <v>366000</v>
      </c>
    </row>
    <row r="21" spans="1:3" ht="13.8" x14ac:dyDescent="0.25">
      <c r="A21" s="49" t="s">
        <v>117</v>
      </c>
      <c r="B21" s="34" t="s">
        <v>142</v>
      </c>
      <c r="C21" s="42">
        <v>160000</v>
      </c>
    </row>
    <row r="22" spans="1:3" ht="27.6" x14ac:dyDescent="0.25">
      <c r="A22" s="49" t="s">
        <v>33</v>
      </c>
      <c r="B22" s="33" t="s">
        <v>143</v>
      </c>
      <c r="C22" s="42">
        <v>206000</v>
      </c>
    </row>
    <row r="23" spans="1:3" ht="27.6" x14ac:dyDescent="0.25">
      <c r="A23" s="70" t="s">
        <v>9</v>
      </c>
      <c r="B23" s="71" t="s">
        <v>160</v>
      </c>
      <c r="C23" s="41">
        <f>C24+C26</f>
        <v>-1105490</v>
      </c>
    </row>
    <row r="24" spans="1:3" ht="27.6" x14ac:dyDescent="0.25">
      <c r="A24" s="48" t="s">
        <v>11</v>
      </c>
      <c r="B24" s="23" t="s">
        <v>7</v>
      </c>
      <c r="C24" s="41">
        <f>C25</f>
        <v>-35000</v>
      </c>
    </row>
    <row r="25" spans="1:3" ht="13.8" x14ac:dyDescent="0.25">
      <c r="A25" s="49" t="s">
        <v>13</v>
      </c>
      <c r="B25" s="72" t="s">
        <v>163</v>
      </c>
      <c r="C25" s="42">
        <v>-35000</v>
      </c>
    </row>
    <row r="26" spans="1:3" ht="13.8" x14ac:dyDescent="0.25">
      <c r="A26" s="48" t="s">
        <v>161</v>
      </c>
      <c r="B26" s="31" t="s">
        <v>76</v>
      </c>
      <c r="C26" s="41">
        <f>C27</f>
        <v>-1070490</v>
      </c>
    </row>
    <row r="27" spans="1:3" ht="13.8" x14ac:dyDescent="0.25">
      <c r="A27" s="49" t="s">
        <v>162</v>
      </c>
      <c r="B27" s="24" t="s">
        <v>164</v>
      </c>
      <c r="C27" s="42">
        <v>-1070490</v>
      </c>
    </row>
    <row r="28" spans="1:3" ht="13.8" x14ac:dyDescent="0.25">
      <c r="A28" s="50" t="s">
        <v>42</v>
      </c>
      <c r="B28" s="40" t="s">
        <v>78</v>
      </c>
      <c r="C28" s="41">
        <f>C29</f>
        <v>2000</v>
      </c>
    </row>
    <row r="29" spans="1:3" ht="13.8" x14ac:dyDescent="0.25">
      <c r="A29" s="50" t="s">
        <v>43</v>
      </c>
      <c r="B29" s="31" t="s">
        <v>76</v>
      </c>
      <c r="C29" s="41">
        <f>C30</f>
        <v>2000</v>
      </c>
    </row>
    <row r="30" spans="1:3" ht="13.8" x14ac:dyDescent="0.25">
      <c r="A30" s="51" t="s">
        <v>44</v>
      </c>
      <c r="B30" s="34" t="s">
        <v>135</v>
      </c>
      <c r="C30" s="42">
        <v>2000</v>
      </c>
    </row>
    <row r="31" spans="1:3" ht="13.8" x14ac:dyDescent="0.25">
      <c r="A31" s="50" t="s">
        <v>45</v>
      </c>
      <c r="B31" s="40" t="s">
        <v>77</v>
      </c>
      <c r="C31" s="41">
        <f>C32</f>
        <v>21200</v>
      </c>
    </row>
    <row r="32" spans="1:3" ht="13.8" x14ac:dyDescent="0.25">
      <c r="A32" s="50" t="s">
        <v>46</v>
      </c>
      <c r="B32" s="31" t="s">
        <v>76</v>
      </c>
      <c r="C32" s="41">
        <f>C33+C34</f>
        <v>21200</v>
      </c>
    </row>
    <row r="33" spans="1:4" ht="13.8" x14ac:dyDescent="0.25">
      <c r="A33" s="51" t="s">
        <v>47</v>
      </c>
      <c r="B33" s="24" t="s">
        <v>144</v>
      </c>
      <c r="C33" s="42">
        <v>1200</v>
      </c>
    </row>
    <row r="34" spans="1:4" ht="13.8" x14ac:dyDescent="0.25">
      <c r="A34" s="51" t="s">
        <v>165</v>
      </c>
      <c r="B34" s="34" t="s">
        <v>135</v>
      </c>
      <c r="C34" s="42">
        <v>20000</v>
      </c>
    </row>
    <row r="35" spans="1:4" ht="13.8" x14ac:dyDescent="0.25">
      <c r="A35" s="50" t="s">
        <v>48</v>
      </c>
      <c r="B35" s="40" t="s">
        <v>79</v>
      </c>
      <c r="C35" s="41">
        <f>C36+C38</f>
        <v>56800</v>
      </c>
    </row>
    <row r="36" spans="1:4" ht="27.6" x14ac:dyDescent="0.25">
      <c r="A36" s="50" t="s">
        <v>49</v>
      </c>
      <c r="B36" s="31" t="s">
        <v>7</v>
      </c>
      <c r="C36" s="41">
        <f>C37</f>
        <v>22800</v>
      </c>
    </row>
    <row r="37" spans="1:4" ht="13.8" x14ac:dyDescent="0.25">
      <c r="A37" s="51" t="s">
        <v>50</v>
      </c>
      <c r="B37" s="32" t="s">
        <v>145</v>
      </c>
      <c r="C37" s="42">
        <v>22800</v>
      </c>
    </row>
    <row r="38" spans="1:4" ht="13.8" x14ac:dyDescent="0.25">
      <c r="A38" s="50" t="s">
        <v>118</v>
      </c>
      <c r="B38" s="31" t="s">
        <v>76</v>
      </c>
      <c r="C38" s="41">
        <f>C39+C40</f>
        <v>34000</v>
      </c>
    </row>
    <row r="39" spans="1:4" ht="27.6" x14ac:dyDescent="0.25">
      <c r="A39" s="51" t="s">
        <v>119</v>
      </c>
      <c r="B39" s="33" t="s">
        <v>146</v>
      </c>
      <c r="C39" s="42">
        <v>15000</v>
      </c>
    </row>
    <row r="40" spans="1:4" ht="13.8" x14ac:dyDescent="0.25">
      <c r="A40" s="51" t="s">
        <v>166</v>
      </c>
      <c r="B40" s="34" t="s">
        <v>135</v>
      </c>
      <c r="C40" s="42">
        <v>19000</v>
      </c>
    </row>
    <row r="41" spans="1:4" ht="13.8" x14ac:dyDescent="0.25">
      <c r="A41" s="50" t="s">
        <v>51</v>
      </c>
      <c r="B41" s="40" t="s">
        <v>80</v>
      </c>
      <c r="C41" s="41">
        <f>C42+C44</f>
        <v>101300</v>
      </c>
    </row>
    <row r="42" spans="1:4" ht="27.6" x14ac:dyDescent="0.25">
      <c r="A42" s="50" t="s">
        <v>52</v>
      </c>
      <c r="B42" s="31" t="s">
        <v>31</v>
      </c>
      <c r="C42" s="41">
        <f>C43</f>
        <v>100000</v>
      </c>
    </row>
    <row r="43" spans="1:4" ht="17.399999999999999" x14ac:dyDescent="0.3">
      <c r="A43" s="51" t="s">
        <v>53</v>
      </c>
      <c r="B43" s="32" t="s">
        <v>131</v>
      </c>
      <c r="C43" s="42">
        <v>100000</v>
      </c>
      <c r="D43" s="61"/>
    </row>
    <row r="44" spans="1:4" ht="27.6" x14ac:dyDescent="0.25">
      <c r="A44" s="50" t="s">
        <v>167</v>
      </c>
      <c r="B44" s="31" t="s">
        <v>7</v>
      </c>
      <c r="C44" s="41">
        <f>C45</f>
        <v>1300</v>
      </c>
    </row>
    <row r="45" spans="1:4" ht="13.8" x14ac:dyDescent="0.25">
      <c r="A45" s="51" t="s">
        <v>168</v>
      </c>
      <c r="B45" s="32" t="s">
        <v>145</v>
      </c>
      <c r="C45" s="42">
        <v>1300</v>
      </c>
    </row>
    <row r="46" spans="1:4" ht="13.8" x14ac:dyDescent="0.25">
      <c r="A46" s="50" t="s">
        <v>54</v>
      </c>
      <c r="B46" s="40" t="s">
        <v>81</v>
      </c>
      <c r="C46" s="41">
        <f>C47</f>
        <v>15960</v>
      </c>
    </row>
    <row r="47" spans="1:4" ht="13.8" x14ac:dyDescent="0.25">
      <c r="A47" s="50" t="s">
        <v>75</v>
      </c>
      <c r="B47" s="31" t="s">
        <v>76</v>
      </c>
      <c r="C47" s="41">
        <f>C48</f>
        <v>15960</v>
      </c>
    </row>
    <row r="48" spans="1:4" ht="13.8" x14ac:dyDescent="0.25">
      <c r="A48" s="51" t="s">
        <v>55</v>
      </c>
      <c r="B48" s="32" t="s">
        <v>147</v>
      </c>
      <c r="C48" s="42">
        <f>2100+13860</f>
        <v>15960</v>
      </c>
    </row>
    <row r="49" spans="1:3" ht="13.8" x14ac:dyDescent="0.25">
      <c r="A49" s="50" t="s">
        <v>56</v>
      </c>
      <c r="B49" s="40" t="s">
        <v>82</v>
      </c>
      <c r="C49" s="41">
        <f>C50</f>
        <v>3000</v>
      </c>
    </row>
    <row r="50" spans="1:3" ht="27.6" x14ac:dyDescent="0.25">
      <c r="A50" s="50" t="s">
        <v>94</v>
      </c>
      <c r="B50" s="31" t="s">
        <v>31</v>
      </c>
      <c r="C50" s="41">
        <f>C51</f>
        <v>3000</v>
      </c>
    </row>
    <row r="51" spans="1:3" ht="13.8" x14ac:dyDescent="0.25">
      <c r="A51" s="51" t="s">
        <v>95</v>
      </c>
      <c r="B51" s="43" t="s">
        <v>148</v>
      </c>
      <c r="C51" s="42">
        <v>3000</v>
      </c>
    </row>
    <row r="52" spans="1:3" ht="13.8" x14ac:dyDescent="0.25">
      <c r="A52" s="50" t="s">
        <v>57</v>
      </c>
      <c r="B52" s="40" t="s">
        <v>112</v>
      </c>
      <c r="C52" s="41">
        <f>C53+C55</f>
        <v>105300</v>
      </c>
    </row>
    <row r="53" spans="1:3" ht="27.6" x14ac:dyDescent="0.25">
      <c r="A53" s="50" t="s">
        <v>96</v>
      </c>
      <c r="B53" s="31" t="s">
        <v>7</v>
      </c>
      <c r="C53" s="41">
        <f>C54</f>
        <v>12000</v>
      </c>
    </row>
    <row r="54" spans="1:3" ht="13.8" x14ac:dyDescent="0.25">
      <c r="A54" s="51" t="s">
        <v>97</v>
      </c>
      <c r="B54" s="32" t="s">
        <v>145</v>
      </c>
      <c r="C54" s="42">
        <v>12000</v>
      </c>
    </row>
    <row r="55" spans="1:3" ht="13.8" x14ac:dyDescent="0.25">
      <c r="A55" s="50" t="s">
        <v>169</v>
      </c>
      <c r="B55" s="31" t="s">
        <v>76</v>
      </c>
      <c r="C55" s="41">
        <f>SUM(C56:C59)</f>
        <v>93300</v>
      </c>
    </row>
    <row r="56" spans="1:3" ht="13.8" x14ac:dyDescent="0.25">
      <c r="A56" s="51" t="s">
        <v>170</v>
      </c>
      <c r="B56" s="32" t="s">
        <v>147</v>
      </c>
      <c r="C56" s="42">
        <f>9500+10000</f>
        <v>19500</v>
      </c>
    </row>
    <row r="57" spans="1:3" ht="27.6" x14ac:dyDescent="0.25">
      <c r="A57" s="51" t="s">
        <v>171</v>
      </c>
      <c r="B57" s="33" t="s">
        <v>146</v>
      </c>
      <c r="C57" s="42">
        <v>10000</v>
      </c>
    </row>
    <row r="58" spans="1:3" ht="13.8" x14ac:dyDescent="0.25">
      <c r="A58" s="51" t="s">
        <v>172</v>
      </c>
      <c r="B58" s="34" t="s">
        <v>149</v>
      </c>
      <c r="C58" s="42">
        <v>48800</v>
      </c>
    </row>
    <row r="59" spans="1:3" ht="13.8" x14ac:dyDescent="0.25">
      <c r="A59" s="51" t="s">
        <v>173</v>
      </c>
      <c r="B59" s="34" t="s">
        <v>135</v>
      </c>
      <c r="C59" s="42">
        <v>15000</v>
      </c>
    </row>
    <row r="60" spans="1:3" ht="13.8" x14ac:dyDescent="0.25">
      <c r="A60" s="50" t="s">
        <v>58</v>
      </c>
      <c r="B60" s="40" t="s">
        <v>85</v>
      </c>
      <c r="C60" s="41">
        <f>C61</f>
        <v>40000</v>
      </c>
    </row>
    <row r="61" spans="1:3" ht="13.8" x14ac:dyDescent="0.25">
      <c r="A61" s="50" t="s">
        <v>59</v>
      </c>
      <c r="B61" s="31" t="s">
        <v>76</v>
      </c>
      <c r="C61" s="41">
        <f t="shared" ref="C61" si="0">SUM(C62:C62)</f>
        <v>40000</v>
      </c>
    </row>
    <row r="62" spans="1:3" ht="13.8" x14ac:dyDescent="0.25">
      <c r="A62" s="51" t="s">
        <v>60</v>
      </c>
      <c r="B62" s="32" t="s">
        <v>147</v>
      </c>
      <c r="C62" s="42">
        <v>40000</v>
      </c>
    </row>
    <row r="63" spans="1:3" ht="13.8" x14ac:dyDescent="0.25">
      <c r="A63" s="50" t="s">
        <v>61</v>
      </c>
      <c r="B63" s="44" t="s">
        <v>107</v>
      </c>
      <c r="C63" s="41">
        <f>C64</f>
        <v>7400</v>
      </c>
    </row>
    <row r="64" spans="1:3" ht="27.6" x14ac:dyDescent="0.25">
      <c r="A64" s="50" t="s">
        <v>62</v>
      </c>
      <c r="B64" s="31" t="s">
        <v>31</v>
      </c>
      <c r="C64" s="41">
        <f>C65</f>
        <v>7400</v>
      </c>
    </row>
    <row r="65" spans="1:3" ht="27.6" x14ac:dyDescent="0.25">
      <c r="A65" s="51" t="s">
        <v>63</v>
      </c>
      <c r="B65" s="34" t="s">
        <v>150</v>
      </c>
      <c r="C65" s="42">
        <v>7400</v>
      </c>
    </row>
    <row r="66" spans="1:3" ht="13.8" x14ac:dyDescent="0.25">
      <c r="A66" s="50" t="s">
        <v>64</v>
      </c>
      <c r="B66" s="40" t="s">
        <v>90</v>
      </c>
      <c r="C66" s="41">
        <f>C67</f>
        <v>49830</v>
      </c>
    </row>
    <row r="67" spans="1:3" ht="27.6" x14ac:dyDescent="0.25">
      <c r="A67" s="50" t="s">
        <v>65</v>
      </c>
      <c r="B67" s="31" t="s">
        <v>31</v>
      </c>
      <c r="C67" s="41">
        <f>C68</f>
        <v>49830</v>
      </c>
    </row>
    <row r="68" spans="1:3" ht="13.8" x14ac:dyDescent="0.25">
      <c r="A68" s="51" t="s">
        <v>66</v>
      </c>
      <c r="B68" s="32" t="s">
        <v>151</v>
      </c>
      <c r="C68" s="42">
        <f>14830+35000</f>
        <v>49830</v>
      </c>
    </row>
    <row r="69" spans="1:3" ht="13.8" x14ac:dyDescent="0.25">
      <c r="A69" s="50" t="s">
        <v>34</v>
      </c>
      <c r="B69" s="38" t="s">
        <v>111</v>
      </c>
      <c r="C69" s="41">
        <f>C70</f>
        <v>4100</v>
      </c>
    </row>
    <row r="70" spans="1:3" ht="27.6" x14ac:dyDescent="0.25">
      <c r="A70" s="50" t="s">
        <v>35</v>
      </c>
      <c r="B70" s="36" t="s">
        <v>31</v>
      </c>
      <c r="C70" s="41">
        <f>C71</f>
        <v>4100</v>
      </c>
    </row>
    <row r="71" spans="1:3" ht="13.8" x14ac:dyDescent="0.25">
      <c r="A71" s="51" t="s">
        <v>86</v>
      </c>
      <c r="B71" s="45" t="s">
        <v>152</v>
      </c>
      <c r="C71" s="42">
        <v>4100</v>
      </c>
    </row>
    <row r="72" spans="1:3" ht="13.8" x14ac:dyDescent="0.25">
      <c r="A72" s="50" t="s">
        <v>67</v>
      </c>
      <c r="B72" s="35" t="s">
        <v>110</v>
      </c>
      <c r="C72" s="41">
        <f>C73</f>
        <v>22600</v>
      </c>
    </row>
    <row r="73" spans="1:3" ht="27.6" x14ac:dyDescent="0.25">
      <c r="A73" s="52" t="s">
        <v>69</v>
      </c>
      <c r="B73" s="36" t="s">
        <v>12</v>
      </c>
      <c r="C73" s="41">
        <f>C74</f>
        <v>22600</v>
      </c>
    </row>
    <row r="74" spans="1:3" ht="27.6" x14ac:dyDescent="0.25">
      <c r="A74" s="53" t="s">
        <v>68</v>
      </c>
      <c r="B74" s="37" t="s">
        <v>153</v>
      </c>
      <c r="C74" s="42">
        <v>22600</v>
      </c>
    </row>
    <row r="75" spans="1:3" ht="13.8" x14ac:dyDescent="0.25">
      <c r="A75" s="50" t="s">
        <v>36</v>
      </c>
      <c r="B75" s="40" t="s">
        <v>72</v>
      </c>
      <c r="C75" s="41">
        <f>C76</f>
        <v>8000</v>
      </c>
    </row>
    <row r="76" spans="1:3" ht="27.6" x14ac:dyDescent="0.25">
      <c r="A76" s="50" t="s">
        <v>37</v>
      </c>
      <c r="B76" s="31" t="s">
        <v>12</v>
      </c>
      <c r="C76" s="41">
        <f>C77</f>
        <v>8000</v>
      </c>
    </row>
    <row r="77" spans="1:3" ht="27.6" x14ac:dyDescent="0.25">
      <c r="A77" s="51" t="s">
        <v>38</v>
      </c>
      <c r="B77" s="34" t="s">
        <v>154</v>
      </c>
      <c r="C77" s="42">
        <v>8000</v>
      </c>
    </row>
    <row r="78" spans="1:3" ht="13.8" x14ac:dyDescent="0.25">
      <c r="A78" s="50" t="s">
        <v>39</v>
      </c>
      <c r="B78" s="40" t="s">
        <v>91</v>
      </c>
      <c r="C78" s="41">
        <f>C79</f>
        <v>50000</v>
      </c>
    </row>
    <row r="79" spans="1:3" ht="27.6" x14ac:dyDescent="0.25">
      <c r="A79" s="50" t="s">
        <v>70</v>
      </c>
      <c r="B79" s="31" t="s">
        <v>12</v>
      </c>
      <c r="C79" s="41">
        <f>C80</f>
        <v>50000</v>
      </c>
    </row>
    <row r="80" spans="1:3" ht="27.6" x14ac:dyDescent="0.25">
      <c r="A80" s="51" t="s">
        <v>71</v>
      </c>
      <c r="B80" s="34" t="s">
        <v>154</v>
      </c>
      <c r="C80" s="42">
        <v>50000</v>
      </c>
    </row>
    <row r="81" spans="1:3" ht="13.8" x14ac:dyDescent="0.25">
      <c r="A81" s="50" t="s">
        <v>98</v>
      </c>
      <c r="B81" s="40" t="s">
        <v>73</v>
      </c>
      <c r="C81" s="41">
        <f>C82</f>
        <v>7000</v>
      </c>
    </row>
    <row r="82" spans="1:3" ht="27.6" x14ac:dyDescent="0.25">
      <c r="A82" s="50" t="s">
        <v>99</v>
      </c>
      <c r="B82" s="31" t="s">
        <v>12</v>
      </c>
      <c r="C82" s="41">
        <f>C83</f>
        <v>7000</v>
      </c>
    </row>
    <row r="83" spans="1:3" ht="27.6" x14ac:dyDescent="0.25">
      <c r="A83" s="51" t="s">
        <v>100</v>
      </c>
      <c r="B83" s="34" t="s">
        <v>154</v>
      </c>
      <c r="C83" s="42">
        <v>7000</v>
      </c>
    </row>
    <row r="84" spans="1:3" ht="13.8" x14ac:dyDescent="0.25">
      <c r="A84" s="50" t="s">
        <v>40</v>
      </c>
      <c r="B84" s="40" t="s">
        <v>93</v>
      </c>
      <c r="C84" s="41">
        <f>C85</f>
        <v>23000</v>
      </c>
    </row>
    <row r="85" spans="1:3" ht="27.6" x14ac:dyDescent="0.25">
      <c r="A85" s="50" t="s">
        <v>121</v>
      </c>
      <c r="B85" s="31" t="s">
        <v>12</v>
      </c>
      <c r="C85" s="41">
        <f>C86</f>
        <v>23000</v>
      </c>
    </row>
    <row r="86" spans="1:3" ht="27.6" x14ac:dyDescent="0.25">
      <c r="A86" s="51" t="s">
        <v>41</v>
      </c>
      <c r="B86" s="34" t="s">
        <v>155</v>
      </c>
      <c r="C86" s="42">
        <v>23000</v>
      </c>
    </row>
    <row r="87" spans="1:3" ht="13.8" x14ac:dyDescent="0.25">
      <c r="A87" s="50" t="s">
        <v>101</v>
      </c>
      <c r="B87" s="40" t="s">
        <v>92</v>
      </c>
      <c r="C87" s="41">
        <f>C88</f>
        <v>20000</v>
      </c>
    </row>
    <row r="88" spans="1:3" ht="27.6" x14ac:dyDescent="0.25">
      <c r="A88" s="50" t="s">
        <v>102</v>
      </c>
      <c r="B88" s="31" t="s">
        <v>12</v>
      </c>
      <c r="C88" s="41">
        <f>C89</f>
        <v>20000</v>
      </c>
    </row>
    <row r="89" spans="1:3" ht="27.6" x14ac:dyDescent="0.25">
      <c r="A89" s="51" t="s">
        <v>103</v>
      </c>
      <c r="B89" s="34" t="s">
        <v>155</v>
      </c>
      <c r="C89" s="42">
        <v>20000</v>
      </c>
    </row>
    <row r="90" spans="1:3" ht="13.8" x14ac:dyDescent="0.25">
      <c r="A90" s="50" t="s">
        <v>104</v>
      </c>
      <c r="B90" s="40" t="s">
        <v>87</v>
      </c>
      <c r="C90" s="41">
        <f>C91</f>
        <v>60000</v>
      </c>
    </row>
    <row r="91" spans="1:3" ht="27.6" x14ac:dyDescent="0.25">
      <c r="A91" s="50" t="s">
        <v>105</v>
      </c>
      <c r="B91" s="31" t="s">
        <v>12</v>
      </c>
      <c r="C91" s="41">
        <f>C92</f>
        <v>60000</v>
      </c>
    </row>
    <row r="92" spans="1:3" ht="27.6" x14ac:dyDescent="0.25">
      <c r="A92" s="51" t="s">
        <v>106</v>
      </c>
      <c r="B92" s="34" t="s">
        <v>155</v>
      </c>
      <c r="C92" s="42">
        <v>60000</v>
      </c>
    </row>
    <row r="93" spans="1:3" ht="13.8" x14ac:dyDescent="0.25">
      <c r="A93" s="50" t="s">
        <v>174</v>
      </c>
      <c r="B93" s="38" t="s">
        <v>109</v>
      </c>
      <c r="C93" s="41">
        <f>C94</f>
        <v>4000</v>
      </c>
    </row>
    <row r="94" spans="1:3" ht="27.6" x14ac:dyDescent="0.25">
      <c r="A94" s="50" t="s">
        <v>175</v>
      </c>
      <c r="B94" s="36" t="s">
        <v>12</v>
      </c>
      <c r="C94" s="41">
        <f>C95</f>
        <v>4000</v>
      </c>
    </row>
    <row r="95" spans="1:3" ht="13.8" x14ac:dyDescent="0.25">
      <c r="A95" s="51" t="s">
        <v>176</v>
      </c>
      <c r="B95" s="39" t="s">
        <v>156</v>
      </c>
      <c r="C95" s="42">
        <v>4000</v>
      </c>
    </row>
    <row r="96" spans="1:3" ht="13.8" x14ac:dyDescent="0.25">
      <c r="A96" s="28"/>
      <c r="B96" s="40" t="s">
        <v>4</v>
      </c>
      <c r="C96" s="41">
        <f>C12+C23+C28+C31+C35+C41+C46+C49+C52+C60+C63+C66+C69+C72+C75+C78+C81+C84+C87+C90+C93</f>
        <v>0</v>
      </c>
    </row>
    <row r="97" spans="1:3" ht="15" customHeight="1" x14ac:dyDescent="0.25">
      <c r="A97" s="84" t="s">
        <v>15</v>
      </c>
      <c r="B97" s="84"/>
      <c r="C97" s="84"/>
    </row>
    <row r="98" spans="1:3" ht="15" customHeight="1" x14ac:dyDescent="0.25">
      <c r="A98" s="46"/>
      <c r="B98" s="46"/>
      <c r="C98" s="47"/>
    </row>
    <row r="99" spans="1:3" x14ac:dyDescent="0.25">
      <c r="C99" s="6"/>
    </row>
    <row r="100" spans="1:3" ht="13.8" x14ac:dyDescent="0.25">
      <c r="A100" s="2" t="s">
        <v>17</v>
      </c>
      <c r="C100" s="6"/>
    </row>
    <row r="101" spans="1:3" x14ac:dyDescent="0.25">
      <c r="C101" s="6"/>
    </row>
    <row r="102" spans="1:3" x14ac:dyDescent="0.25">
      <c r="C102" s="6"/>
    </row>
    <row r="103" spans="1:3" x14ac:dyDescent="0.25">
      <c r="C103" s="6"/>
    </row>
    <row r="104" spans="1:3" x14ac:dyDescent="0.25">
      <c r="C104" s="6"/>
    </row>
    <row r="105" spans="1:3" x14ac:dyDescent="0.25">
      <c r="C105" s="6"/>
    </row>
    <row r="106" spans="1:3" x14ac:dyDescent="0.25">
      <c r="C106" s="6"/>
    </row>
    <row r="107" spans="1:3" x14ac:dyDescent="0.25">
      <c r="C107" s="6"/>
    </row>
    <row r="108" spans="1:3" x14ac:dyDescent="0.25">
      <c r="C108" s="6"/>
    </row>
    <row r="109" spans="1:3" x14ac:dyDescent="0.25">
      <c r="C109" s="6"/>
    </row>
    <row r="110" spans="1:3" x14ac:dyDescent="0.25">
      <c r="C110" s="6"/>
    </row>
    <row r="111" spans="1:3" x14ac:dyDescent="0.25">
      <c r="C111" s="6"/>
    </row>
    <row r="112" spans="1:3" x14ac:dyDescent="0.25">
      <c r="C112" s="6"/>
    </row>
    <row r="113" spans="3:3" x14ac:dyDescent="0.25">
      <c r="C113" s="6"/>
    </row>
    <row r="114" spans="3:3" x14ac:dyDescent="0.25">
      <c r="C114" s="6"/>
    </row>
    <row r="115" spans="3:3" x14ac:dyDescent="0.25">
      <c r="C115" s="6"/>
    </row>
    <row r="116" spans="3:3" x14ac:dyDescent="0.25">
      <c r="C116" s="6"/>
    </row>
    <row r="117" spans="3:3" x14ac:dyDescent="0.25">
      <c r="C117" s="6"/>
    </row>
    <row r="118" spans="3:3" x14ac:dyDescent="0.25">
      <c r="C118" s="6"/>
    </row>
    <row r="119" spans="3:3" x14ac:dyDescent="0.25">
      <c r="C119" s="6"/>
    </row>
    <row r="120" spans="3:3" x14ac:dyDescent="0.25">
      <c r="C120" s="6"/>
    </row>
    <row r="121" spans="3:3" x14ac:dyDescent="0.25">
      <c r="C121" s="6"/>
    </row>
    <row r="122" spans="3:3" x14ac:dyDescent="0.25">
      <c r="C122" s="6"/>
    </row>
    <row r="123" spans="3:3" x14ac:dyDescent="0.25">
      <c r="C123" s="6"/>
    </row>
    <row r="124" spans="3:3" x14ac:dyDescent="0.25">
      <c r="C124" s="6"/>
    </row>
    <row r="125" spans="3:3" x14ac:dyDescent="0.25">
      <c r="C125" s="6"/>
    </row>
    <row r="126" spans="3:3" x14ac:dyDescent="0.25">
      <c r="C126" s="6"/>
    </row>
    <row r="127" spans="3:3" x14ac:dyDescent="0.25">
      <c r="C127" s="6"/>
    </row>
    <row r="128" spans="3:3" x14ac:dyDescent="0.25">
      <c r="C128" s="6"/>
    </row>
    <row r="129" spans="3:3" x14ac:dyDescent="0.25">
      <c r="C129" s="6"/>
    </row>
    <row r="130" spans="3:3" x14ac:dyDescent="0.25">
      <c r="C130" s="6"/>
    </row>
    <row r="131" spans="3:3" x14ac:dyDescent="0.25">
      <c r="C131" s="6"/>
    </row>
    <row r="132" spans="3:3" x14ac:dyDescent="0.25">
      <c r="C132" s="6"/>
    </row>
    <row r="133" spans="3:3" x14ac:dyDescent="0.25">
      <c r="C133" s="6"/>
    </row>
    <row r="134" spans="3:3" x14ac:dyDescent="0.25">
      <c r="C134" s="6"/>
    </row>
    <row r="135" spans="3:3" x14ac:dyDescent="0.25">
      <c r="C135" s="6"/>
    </row>
    <row r="136" spans="3:3" x14ac:dyDescent="0.25">
      <c r="C136" s="6"/>
    </row>
    <row r="137" spans="3:3" x14ac:dyDescent="0.25">
      <c r="C137" s="6"/>
    </row>
    <row r="138" spans="3:3" x14ac:dyDescent="0.25">
      <c r="C138" s="6"/>
    </row>
    <row r="139" spans="3:3" x14ac:dyDescent="0.25">
      <c r="C139" s="6"/>
    </row>
    <row r="140" spans="3:3" x14ac:dyDescent="0.25">
      <c r="C140" s="6"/>
    </row>
    <row r="141" spans="3:3" x14ac:dyDescent="0.25">
      <c r="C141" s="6"/>
    </row>
    <row r="142" spans="3:3" x14ac:dyDescent="0.25">
      <c r="C142" s="6"/>
    </row>
    <row r="143" spans="3:3" x14ac:dyDescent="0.25">
      <c r="C143" s="7"/>
    </row>
  </sheetData>
  <mergeCells count="3">
    <mergeCell ref="A97:C97"/>
    <mergeCell ref="A7:C7"/>
    <mergeCell ref="A8:C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84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3</vt:i4>
      </vt:variant>
    </vt:vector>
  </HeadingPairs>
  <TitlesOfParts>
    <vt:vector size="6" baseType="lpstr">
      <vt:lpstr>Pajamos_1p</vt:lpstr>
      <vt:lpstr>Asignavimai_2p</vt:lpstr>
      <vt:lpstr>Asignavimai_3p</vt:lpstr>
      <vt:lpstr>Asignavimai_2p!Print_Titles</vt:lpstr>
      <vt:lpstr>Asignavimai_3p!Print_Titles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2024-03-19T09:32:43Z</cp:lastPrinted>
  <dcterms:created xsi:type="dcterms:W3CDTF">2021-02-03T18:40:37Z</dcterms:created>
  <dcterms:modified xsi:type="dcterms:W3CDTF">2024-03-26T12:51:52Z</dcterms:modified>
</cp:coreProperties>
</file>